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P35" i="1" l="1"/>
  <c r="O35" i="1"/>
  <c r="P34" i="1"/>
  <c r="O34" i="1"/>
  <c r="P29" i="1"/>
  <c r="O29" i="1"/>
  <c r="P28" i="1"/>
  <c r="P40" i="1" s="1"/>
  <c r="O28" i="1"/>
  <c r="O40" i="1" s="1"/>
  <c r="H27" i="1"/>
  <c r="G27" i="1"/>
  <c r="P19" i="1"/>
  <c r="O19" i="1"/>
  <c r="P14" i="1"/>
  <c r="P23" i="1" s="1"/>
  <c r="O14" i="1"/>
  <c r="O23" i="1" s="1"/>
  <c r="H14" i="1"/>
  <c r="H48" i="1" s="1"/>
  <c r="P43" i="1" s="1"/>
  <c r="P48" i="1" s="1"/>
  <c r="G14" i="1"/>
  <c r="G48" i="1" s="1"/>
  <c r="O43" i="1" s="1"/>
  <c r="O48" i="1" s="1"/>
</calcChain>
</file>

<file path=xl/sharedStrings.xml><?xml version="1.0" encoding="utf-8"?>
<sst xmlns="http://schemas.openxmlformats.org/spreadsheetml/2006/main" count="64" uniqueCount="55">
  <si>
    <t>ESTADOS DE FLUJOS DE EFECTIVO</t>
  </si>
  <si>
    <t>Al 31 de Marzo del 2016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</si>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</sst>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71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0" fontId="3" fillId="3" borderId="0" xfId="2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6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/>
    </xf>
    <xf numFmtId="43" fontId="3" fillId="3" borderId="0" xfId="1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horizontal="right" vertical="top"/>
    </xf>
    <xf numFmtId="0" fontId="4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0" fontId="8" fillId="3" borderId="0" xfId="0" applyFont="1" applyFill="1"/>
    <xf numFmtId="0" fontId="2" fillId="0" borderId="0" xfId="0" applyFont="1" applyBorder="1" applyAlignment="1">
      <alignment horizont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abSelected="1" zoomScale="80" zoomScaleNormal="80" workbookViewId="0">
      <selection activeCell="Q59" sqref="Q59"/>
    </sheetView>
  </sheetViews>
  <sheetFormatPr baseColWidth="10" defaultRowHeight="12.75" x14ac:dyDescent="0.2"/>
  <cols>
    <col min="1" max="1" width="1.28515625" style="6" customWidth="1"/>
    <col min="2" max="3" width="3.7109375" style="6" customWidth="1"/>
    <col min="4" max="4" width="23.85546875" style="6" customWidth="1"/>
    <col min="5" max="5" width="21.42578125" style="6" customWidth="1"/>
    <col min="6" max="6" width="17.28515625" style="6" customWidth="1"/>
    <col min="7" max="8" width="18.7109375" style="31" customWidth="1"/>
    <col min="9" max="9" width="7.7109375" style="6" customWidth="1"/>
    <col min="10" max="11" width="3.7109375" style="5" customWidth="1"/>
    <col min="12" max="16" width="18.7109375" style="5" customWidth="1"/>
    <col min="17" max="17" width="1.85546875" style="5" customWidth="1"/>
    <col min="18" max="16384" width="11.42578125" style="5"/>
  </cols>
  <sheetData>
    <row r="1" spans="1:17" s="4" customFormat="1" ht="10.5" customHeight="1" x14ac:dyDescent="0.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">
      <c r="A9" s="20"/>
      <c r="B9" s="21" t="s">
        <v>5</v>
      </c>
      <c r="C9" s="21"/>
      <c r="D9" s="21"/>
      <c r="E9" s="21"/>
      <c r="F9" s="22"/>
      <c r="G9" s="23">
        <v>2016</v>
      </c>
      <c r="H9" s="23">
        <v>2015</v>
      </c>
      <c r="I9" s="24"/>
      <c r="J9" s="21" t="s">
        <v>5</v>
      </c>
      <c r="K9" s="21"/>
      <c r="L9" s="21"/>
      <c r="M9" s="21"/>
      <c r="N9" s="22"/>
      <c r="O9" s="23">
        <v>2016</v>
      </c>
      <c r="P9" s="23">
        <v>2015</v>
      </c>
      <c r="Q9" s="25"/>
    </row>
    <row r="10" spans="1:17" s="4" customFormat="1" ht="3" customHeight="1" x14ac:dyDescent="0.2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">
      <c r="A14" s="30"/>
      <c r="B14" s="31"/>
      <c r="C14" s="33" t="s">
        <v>8</v>
      </c>
      <c r="D14" s="33"/>
      <c r="E14" s="33"/>
      <c r="F14" s="33"/>
      <c r="G14" s="35">
        <f>SUM(G15:G25)</f>
        <v>14366422.139999999</v>
      </c>
      <c r="H14" s="35">
        <f>SUM(H15:H25)</f>
        <v>38181488.329999998</v>
      </c>
      <c r="I14" s="31"/>
      <c r="J14" s="31"/>
      <c r="K14" s="33" t="s">
        <v>8</v>
      </c>
      <c r="L14" s="33"/>
      <c r="M14" s="33"/>
      <c r="N14" s="33"/>
      <c r="O14" s="35">
        <f>SUM(O15:O17)</f>
        <v>11651313.41</v>
      </c>
      <c r="P14" s="35">
        <f>SUM(P15:P17)</f>
        <v>6458621.6699999999</v>
      </c>
      <c r="Q14" s="29"/>
    </row>
    <row r="15" spans="1:17" ht="15" customHeight="1" x14ac:dyDescent="0.2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7">
        <v>11651313.41</v>
      </c>
      <c r="P15" s="37">
        <v>-6112258.6799999997</v>
      </c>
      <c r="Q15" s="29"/>
    </row>
    <row r="16" spans="1:17" ht="15" customHeight="1" x14ac:dyDescent="0.2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37">
        <v>0</v>
      </c>
      <c r="P16" s="37">
        <v>12570880.35</v>
      </c>
      <c r="Q16" s="29"/>
    </row>
    <row r="17" spans="1:17" ht="15" customHeight="1" x14ac:dyDescent="0.2">
      <c r="A17" s="30"/>
      <c r="B17" s="31"/>
      <c r="C17" s="39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37">
        <v>0</v>
      </c>
      <c r="P17" s="37">
        <v>0</v>
      </c>
      <c r="Q17" s="29"/>
    </row>
    <row r="18" spans="1:17" ht="15" customHeight="1" x14ac:dyDescent="0.2">
      <c r="A18" s="30"/>
      <c r="B18" s="31"/>
      <c r="C18" s="39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Q18" s="29"/>
    </row>
    <row r="19" spans="1:17" ht="15" customHeight="1" x14ac:dyDescent="0.2">
      <c r="A19" s="30"/>
      <c r="B19" s="31"/>
      <c r="C19" s="39"/>
      <c r="D19" s="36" t="s">
        <v>16</v>
      </c>
      <c r="E19" s="36"/>
      <c r="F19" s="36"/>
      <c r="G19" s="37">
        <v>444499.58</v>
      </c>
      <c r="H19" s="37">
        <v>990627.3</v>
      </c>
      <c r="I19" s="31"/>
      <c r="J19" s="31"/>
      <c r="K19" s="40" t="s">
        <v>17</v>
      </c>
      <c r="L19" s="40"/>
      <c r="M19" s="40"/>
      <c r="N19" s="40"/>
      <c r="O19" s="35">
        <f>SUM(O20:O22)</f>
        <v>4869830.45</v>
      </c>
      <c r="P19" s="35">
        <f>SUM(P20:P22)</f>
        <v>6467150.9499999993</v>
      </c>
      <c r="Q19" s="29"/>
    </row>
    <row r="20" spans="1:17" ht="15" customHeight="1" x14ac:dyDescent="0.2">
      <c r="A20" s="30"/>
      <c r="B20" s="31"/>
      <c r="C20" s="39"/>
      <c r="D20" s="36" t="s">
        <v>18</v>
      </c>
      <c r="E20" s="36"/>
      <c r="F20" s="36"/>
      <c r="G20" s="37">
        <v>1421846.2</v>
      </c>
      <c r="H20" s="37">
        <v>128671.16</v>
      </c>
      <c r="I20" s="31"/>
      <c r="J20" s="31"/>
      <c r="K20" s="28"/>
      <c r="L20" s="39" t="s">
        <v>10</v>
      </c>
      <c r="M20" s="39"/>
      <c r="N20" s="39"/>
      <c r="O20" s="37">
        <v>4869830.45</v>
      </c>
      <c r="P20" s="37">
        <v>4196701.5999999996</v>
      </c>
      <c r="Q20" s="29"/>
    </row>
    <row r="21" spans="1:17" ht="15" customHeight="1" x14ac:dyDescent="0.2">
      <c r="A21" s="30"/>
      <c r="B21" s="31"/>
      <c r="C21" s="39"/>
      <c r="D21" s="36" t="s">
        <v>19</v>
      </c>
      <c r="E21" s="36"/>
      <c r="F21" s="36"/>
      <c r="G21" s="37">
        <v>0</v>
      </c>
      <c r="H21" s="37">
        <v>0</v>
      </c>
      <c r="I21" s="31"/>
      <c r="J21" s="31"/>
      <c r="K21" s="28"/>
      <c r="L21" s="38" t="s">
        <v>12</v>
      </c>
      <c r="M21" s="38"/>
      <c r="N21" s="38"/>
      <c r="O21" s="37">
        <v>0</v>
      </c>
      <c r="P21" s="37">
        <v>2270449.35</v>
      </c>
      <c r="Q21" s="29"/>
    </row>
    <row r="22" spans="1:17" ht="28.5" customHeight="1" x14ac:dyDescent="0.2">
      <c r="A22" s="30"/>
      <c r="B22" s="31"/>
      <c r="C22" s="39"/>
      <c r="D22" s="36" t="s">
        <v>20</v>
      </c>
      <c r="E22" s="36"/>
      <c r="F22" s="36"/>
      <c r="G22" s="37">
        <v>0</v>
      </c>
      <c r="H22" s="37">
        <v>0</v>
      </c>
      <c r="I22" s="31"/>
      <c r="J22" s="31"/>
      <c r="K22" s="4"/>
      <c r="L22" s="38" t="s">
        <v>21</v>
      </c>
      <c r="M22" s="38"/>
      <c r="N22" s="38"/>
      <c r="O22" s="37">
        <v>0</v>
      </c>
      <c r="P22" s="37">
        <v>0</v>
      </c>
      <c r="Q22" s="29"/>
    </row>
    <row r="23" spans="1:17" ht="15" customHeight="1" x14ac:dyDescent="0.2">
      <c r="A23" s="30"/>
      <c r="B23" s="31"/>
      <c r="C23" s="39"/>
      <c r="D23" s="36" t="s">
        <v>22</v>
      </c>
      <c r="E23" s="36"/>
      <c r="F23" s="36"/>
      <c r="G23" s="37">
        <v>3054453</v>
      </c>
      <c r="H23" s="37">
        <v>12562090.939999999</v>
      </c>
      <c r="I23" s="31"/>
      <c r="J23" s="31"/>
      <c r="K23" s="33" t="s">
        <v>23</v>
      </c>
      <c r="L23" s="33"/>
      <c r="M23" s="33"/>
      <c r="N23" s="33"/>
      <c r="O23" s="35">
        <f>O14-O19</f>
        <v>6781482.96</v>
      </c>
      <c r="P23" s="35">
        <f>P14-P19</f>
        <v>-8529.2799999993294</v>
      </c>
      <c r="Q23" s="29"/>
    </row>
    <row r="24" spans="1:17" ht="15" customHeight="1" x14ac:dyDescent="0.2">
      <c r="A24" s="30"/>
      <c r="B24" s="31"/>
      <c r="C24" s="39"/>
      <c r="D24" s="36" t="s">
        <v>24</v>
      </c>
      <c r="E24" s="36"/>
      <c r="F24" s="36"/>
      <c r="G24" s="37">
        <v>9445587.8499999996</v>
      </c>
      <c r="H24" s="37">
        <v>24500006.82</v>
      </c>
      <c r="I24" s="31"/>
      <c r="J24" s="31"/>
      <c r="Q24" s="29"/>
    </row>
    <row r="25" spans="1:17" ht="15" customHeight="1" x14ac:dyDescent="0.2">
      <c r="A25" s="30"/>
      <c r="B25" s="31"/>
      <c r="C25" s="39"/>
      <c r="D25" s="36" t="s">
        <v>25</v>
      </c>
      <c r="E25" s="36"/>
      <c r="F25" s="41"/>
      <c r="G25" s="37">
        <v>35.51</v>
      </c>
      <c r="H25" s="37">
        <v>92.11</v>
      </c>
      <c r="I25" s="31"/>
      <c r="J25" s="4"/>
      <c r="Q25" s="29"/>
    </row>
    <row r="26" spans="1:17" ht="15" customHeight="1" x14ac:dyDescent="0.2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">
      <c r="A27" s="30"/>
      <c r="B27" s="31"/>
      <c r="C27" s="33" t="s">
        <v>17</v>
      </c>
      <c r="D27" s="33"/>
      <c r="E27" s="33"/>
      <c r="F27" s="33"/>
      <c r="G27" s="35">
        <f>SUM(G28:G46)</f>
        <v>8691525.3499999996</v>
      </c>
      <c r="H27" s="35">
        <f>SUM(H28:H46)</f>
        <v>37423781.280000001</v>
      </c>
      <c r="I27" s="31"/>
      <c r="J27" s="31"/>
      <c r="K27" s="32"/>
      <c r="L27" s="31"/>
      <c r="M27" s="41"/>
      <c r="N27" s="41"/>
      <c r="O27" s="34"/>
      <c r="P27" s="34"/>
      <c r="Q27" s="29"/>
    </row>
    <row r="28" spans="1:17" ht="15" customHeight="1" x14ac:dyDescent="0.2">
      <c r="A28" s="30"/>
      <c r="B28" s="31"/>
      <c r="C28" s="40"/>
      <c r="D28" s="36" t="s">
        <v>27</v>
      </c>
      <c r="E28" s="36"/>
      <c r="F28" s="36"/>
      <c r="G28" s="37">
        <v>7519188.6299999999</v>
      </c>
      <c r="H28" s="37">
        <v>30283729.5</v>
      </c>
      <c r="I28" s="31"/>
      <c r="J28" s="31"/>
      <c r="K28" s="40" t="s">
        <v>8</v>
      </c>
      <c r="L28" s="40"/>
      <c r="M28" s="40"/>
      <c r="N28" s="40"/>
      <c r="O28" s="35">
        <f>O29+O32</f>
        <v>-15832067.779999999</v>
      </c>
      <c r="P28" s="35">
        <f>P29+P32</f>
        <v>6846039.5800000001</v>
      </c>
      <c r="Q28" s="29"/>
    </row>
    <row r="29" spans="1:17" ht="15" customHeight="1" x14ac:dyDescent="0.2">
      <c r="A29" s="30"/>
      <c r="B29" s="31"/>
      <c r="C29" s="40"/>
      <c r="D29" s="36" t="s">
        <v>28</v>
      </c>
      <c r="E29" s="36"/>
      <c r="F29" s="36"/>
      <c r="G29" s="37">
        <v>231661.77</v>
      </c>
      <c r="H29" s="37">
        <v>1659118.92</v>
      </c>
      <c r="I29" s="31"/>
      <c r="J29" s="4"/>
      <c r="K29" s="4"/>
      <c r="L29" s="39" t="s">
        <v>29</v>
      </c>
      <c r="M29" s="39"/>
      <c r="N29" s="39"/>
      <c r="O29" s="37">
        <f>SUM(O30:O31)</f>
        <v>0</v>
      </c>
      <c r="P29" s="37">
        <f>SUM(P30:P31)</f>
        <v>0</v>
      </c>
      <c r="Q29" s="29"/>
    </row>
    <row r="30" spans="1:17" ht="15" customHeight="1" x14ac:dyDescent="0.2">
      <c r="A30" s="30"/>
      <c r="B30" s="31"/>
      <c r="C30" s="40"/>
      <c r="D30" s="36" t="s">
        <v>30</v>
      </c>
      <c r="E30" s="36"/>
      <c r="F30" s="36"/>
      <c r="G30" s="37">
        <v>779276.95</v>
      </c>
      <c r="H30" s="37">
        <v>5219230.8600000003</v>
      </c>
      <c r="I30" s="31"/>
      <c r="J30" s="31"/>
      <c r="K30" s="40"/>
      <c r="L30" s="39" t="s">
        <v>31</v>
      </c>
      <c r="M30" s="39"/>
      <c r="N30" s="39"/>
      <c r="O30" s="37">
        <v>0</v>
      </c>
      <c r="P30" s="37">
        <v>0</v>
      </c>
      <c r="Q30" s="29"/>
    </row>
    <row r="31" spans="1:17" ht="15" customHeight="1" x14ac:dyDescent="0.2">
      <c r="A31" s="30"/>
      <c r="B31" s="31"/>
      <c r="C31" s="32"/>
      <c r="D31" s="31"/>
      <c r="E31" s="32"/>
      <c r="F31" s="32"/>
      <c r="G31" s="28"/>
      <c r="H31" s="28"/>
      <c r="I31" s="31"/>
      <c r="J31" s="31"/>
      <c r="K31" s="40"/>
      <c r="L31" s="39" t="s">
        <v>32</v>
      </c>
      <c r="M31" s="39"/>
      <c r="N31" s="39"/>
      <c r="O31" s="37">
        <v>0</v>
      </c>
      <c r="P31" s="37">
        <v>0</v>
      </c>
      <c r="Q31" s="29"/>
    </row>
    <row r="32" spans="1:17" ht="15" customHeight="1" x14ac:dyDescent="0.2">
      <c r="A32" s="30"/>
      <c r="B32" s="31"/>
      <c r="C32" s="40"/>
      <c r="D32" s="36" t="s">
        <v>33</v>
      </c>
      <c r="E32" s="36"/>
      <c r="F32" s="36"/>
      <c r="G32" s="37">
        <v>0</v>
      </c>
      <c r="H32" s="37">
        <v>0</v>
      </c>
      <c r="I32" s="31"/>
      <c r="J32" s="31"/>
      <c r="K32" s="40"/>
      <c r="L32" s="38" t="s">
        <v>34</v>
      </c>
      <c r="M32" s="38"/>
      <c r="N32" s="38"/>
      <c r="O32" s="37">
        <v>-15832067.779999999</v>
      </c>
      <c r="P32" s="37">
        <v>6846039.5800000001</v>
      </c>
      <c r="Q32" s="29"/>
    </row>
    <row r="33" spans="1:17" ht="15" customHeight="1" x14ac:dyDescent="0.2">
      <c r="A33" s="30"/>
      <c r="B33" s="31"/>
      <c r="C33" s="40"/>
      <c r="D33" s="36" t="s">
        <v>35</v>
      </c>
      <c r="E33" s="36"/>
      <c r="F33" s="36"/>
      <c r="G33" s="37">
        <v>0</v>
      </c>
      <c r="H33" s="37">
        <v>0</v>
      </c>
      <c r="I33" s="31"/>
      <c r="J33" s="31"/>
      <c r="K33" s="28"/>
      <c r="Q33" s="29"/>
    </row>
    <row r="34" spans="1:17" ht="15" customHeight="1" x14ac:dyDescent="0.2">
      <c r="A34" s="30"/>
      <c r="B34" s="31"/>
      <c r="C34" s="40"/>
      <c r="D34" s="36" t="s">
        <v>36</v>
      </c>
      <c r="E34" s="36"/>
      <c r="F34" s="36"/>
      <c r="G34" s="37">
        <v>0</v>
      </c>
      <c r="H34" s="37">
        <v>0</v>
      </c>
      <c r="I34" s="31"/>
      <c r="J34" s="31"/>
      <c r="K34" s="40" t="s">
        <v>17</v>
      </c>
      <c r="L34" s="40"/>
      <c r="M34" s="40"/>
      <c r="N34" s="40"/>
      <c r="O34" s="35">
        <f>O35+O38</f>
        <v>-898642.4</v>
      </c>
      <c r="P34" s="35">
        <f>P35+P38</f>
        <v>-1498188.07</v>
      </c>
      <c r="Q34" s="29"/>
    </row>
    <row r="35" spans="1:17" ht="15" customHeight="1" x14ac:dyDescent="0.2">
      <c r="A35" s="30"/>
      <c r="B35" s="31"/>
      <c r="C35" s="40"/>
      <c r="D35" s="36" t="s">
        <v>37</v>
      </c>
      <c r="E35" s="36"/>
      <c r="F35" s="36"/>
      <c r="G35" s="37">
        <v>161398</v>
      </c>
      <c r="H35" s="37">
        <v>261702</v>
      </c>
      <c r="I35" s="31"/>
      <c r="J35" s="31"/>
      <c r="K35" s="4"/>
      <c r="L35" s="39" t="s">
        <v>38</v>
      </c>
      <c r="M35" s="39"/>
      <c r="N35" s="39"/>
      <c r="O35" s="37">
        <f>SUM(O36:O37)</f>
        <v>0</v>
      </c>
      <c r="P35" s="37">
        <f>SUM(P36:P37)</f>
        <v>0</v>
      </c>
      <c r="Q35" s="29"/>
    </row>
    <row r="36" spans="1:17" ht="15" customHeight="1" x14ac:dyDescent="0.2">
      <c r="A36" s="30"/>
      <c r="B36" s="31"/>
      <c r="C36" s="40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0"/>
      <c r="L36" s="39" t="s">
        <v>31</v>
      </c>
      <c r="M36" s="39"/>
      <c r="N36" s="39"/>
      <c r="O36" s="37">
        <v>0</v>
      </c>
      <c r="P36" s="37">
        <v>0</v>
      </c>
      <c r="Q36" s="29"/>
    </row>
    <row r="37" spans="1:17" ht="15" customHeight="1" x14ac:dyDescent="0.2">
      <c r="A37" s="30"/>
      <c r="B37" s="31"/>
      <c r="C37" s="40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0"/>
      <c r="L37" s="39" t="s">
        <v>32</v>
      </c>
      <c r="M37" s="39"/>
      <c r="N37" s="39"/>
      <c r="O37" s="37">
        <v>0</v>
      </c>
      <c r="P37" s="37">
        <v>0</v>
      </c>
      <c r="Q37" s="29"/>
    </row>
    <row r="38" spans="1:17" ht="15" customHeight="1" x14ac:dyDescent="0.2">
      <c r="A38" s="30"/>
      <c r="B38" s="31"/>
      <c r="C38" s="40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0"/>
      <c r="L38" s="38" t="s">
        <v>42</v>
      </c>
      <c r="M38" s="38"/>
      <c r="N38" s="38"/>
      <c r="O38" s="37">
        <v>-898642.4</v>
      </c>
      <c r="P38" s="37">
        <v>-1498188.07</v>
      </c>
      <c r="Q38" s="29"/>
    </row>
    <row r="39" spans="1:17" ht="15" customHeight="1" x14ac:dyDescent="0.2">
      <c r="A39" s="30"/>
      <c r="B39" s="31"/>
      <c r="C39" s="40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">
      <c r="A40" s="30"/>
      <c r="B40" s="31"/>
      <c r="C40" s="40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f>O28-O34</f>
        <v>-14933425.379999999</v>
      </c>
      <c r="P40" s="35">
        <f>P28-P34</f>
        <v>8344227.6500000004</v>
      </c>
      <c r="Q40" s="29"/>
    </row>
    <row r="41" spans="1:17" ht="15" customHeight="1" x14ac:dyDescent="0.2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">
      <c r="A42" s="30"/>
      <c r="B42" s="31"/>
      <c r="C42" s="40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">
      <c r="A43" s="30"/>
      <c r="B43" s="31"/>
      <c r="C43" s="40"/>
      <c r="D43" s="36" t="s">
        <v>47</v>
      </c>
      <c r="E43" s="36"/>
      <c r="F43" s="36"/>
      <c r="G43" s="37">
        <v>0</v>
      </c>
      <c r="H43" s="37">
        <v>0</v>
      </c>
      <c r="I43" s="31"/>
      <c r="J43" s="42" t="s">
        <v>48</v>
      </c>
      <c r="K43" s="42"/>
      <c r="L43" s="42"/>
      <c r="M43" s="42"/>
      <c r="N43" s="42"/>
      <c r="O43" s="43">
        <f>G48+O23+O40</f>
        <v>-2477045.629999999</v>
      </c>
      <c r="P43" s="43">
        <f>H48+P23+P40</f>
        <v>9093405.4199999981</v>
      </c>
      <c r="Q43" s="29"/>
    </row>
    <row r="44" spans="1:17" ht="15" customHeight="1" x14ac:dyDescent="0.2">
      <c r="A44" s="30"/>
      <c r="B44" s="31"/>
      <c r="C44" s="40"/>
      <c r="D44" s="36" t="s">
        <v>49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">
      <c r="A45" s="30"/>
      <c r="B45" s="31"/>
      <c r="C45" s="28"/>
      <c r="D45" s="28"/>
      <c r="E45" s="28"/>
      <c r="F45" s="28"/>
      <c r="G45" s="28"/>
      <c r="H45" s="28"/>
      <c r="I45" s="31"/>
      <c r="Q45" s="29"/>
    </row>
    <row r="46" spans="1:17" ht="15" customHeight="1" x14ac:dyDescent="0.2">
      <c r="A46" s="30"/>
      <c r="B46" s="31"/>
      <c r="C46" s="40"/>
      <c r="D46" s="36" t="s">
        <v>50</v>
      </c>
      <c r="E46" s="36"/>
      <c r="F46" s="36"/>
      <c r="G46" s="37">
        <v>0</v>
      </c>
      <c r="H46" s="37">
        <v>0</v>
      </c>
      <c r="I46" s="31"/>
      <c r="Q46" s="29"/>
    </row>
    <row r="47" spans="1:17" x14ac:dyDescent="0.2">
      <c r="A47" s="30"/>
      <c r="B47" s="31"/>
      <c r="C47" s="32"/>
      <c r="D47" s="31"/>
      <c r="E47" s="32"/>
      <c r="F47" s="32"/>
      <c r="G47" s="28"/>
      <c r="H47" s="28"/>
      <c r="I47" s="31"/>
      <c r="J47" s="42" t="s">
        <v>51</v>
      </c>
      <c r="K47" s="42"/>
      <c r="L47" s="42"/>
      <c r="M47" s="42"/>
      <c r="N47" s="42"/>
      <c r="O47" s="43">
        <v>19916282.879999999</v>
      </c>
      <c r="P47" s="43">
        <v>10822877.460000001</v>
      </c>
      <c r="Q47" s="29"/>
    </row>
    <row r="48" spans="1:17" s="47" customFormat="1" x14ac:dyDescent="0.2">
      <c r="A48" s="44"/>
      <c r="B48" s="45"/>
      <c r="C48" s="33" t="s">
        <v>52</v>
      </c>
      <c r="D48" s="33"/>
      <c r="E48" s="33"/>
      <c r="F48" s="33"/>
      <c r="G48" s="43">
        <f>G14-G27</f>
        <v>5674896.7899999991</v>
      </c>
      <c r="H48" s="43">
        <f>H14-H27</f>
        <v>757707.04999999702</v>
      </c>
      <c r="I48" s="45"/>
      <c r="J48" s="42" t="s">
        <v>53</v>
      </c>
      <c r="K48" s="42"/>
      <c r="L48" s="42"/>
      <c r="M48" s="42"/>
      <c r="N48" s="42"/>
      <c r="O48" s="43">
        <f>+O47+O43</f>
        <v>17439237.25</v>
      </c>
      <c r="P48" s="43">
        <f>+P43+P47</f>
        <v>19916282.879999999</v>
      </c>
      <c r="Q48" s="46"/>
    </row>
    <row r="49" spans="1:17" s="47" customFormat="1" x14ac:dyDescent="0.2">
      <c r="A49" s="44"/>
      <c r="B49" s="45"/>
      <c r="C49" s="40"/>
      <c r="D49" s="40"/>
      <c r="E49" s="40"/>
      <c r="F49" s="40"/>
      <c r="G49" s="43"/>
      <c r="H49" s="43"/>
      <c r="I49" s="45"/>
      <c r="O49" s="48"/>
      <c r="Q49" s="46"/>
    </row>
    <row r="50" spans="1:17" ht="14.25" customHeight="1" x14ac:dyDescent="0.2">
      <c r="A50" s="49"/>
      <c r="B50" s="50"/>
      <c r="C50" s="51"/>
      <c r="D50" s="51"/>
      <c r="E50" s="51"/>
      <c r="F50" s="51"/>
      <c r="G50" s="52"/>
      <c r="H50" s="52"/>
      <c r="I50" s="50"/>
      <c r="J50" s="53"/>
      <c r="K50" s="53"/>
      <c r="L50" s="53"/>
      <c r="M50" s="53"/>
      <c r="N50" s="53"/>
      <c r="O50" s="54"/>
      <c r="P50" s="53"/>
      <c r="Q50" s="55"/>
    </row>
    <row r="51" spans="1:17" ht="14.25" customHeight="1" x14ac:dyDescent="0.2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">
      <c r="A53" s="4"/>
      <c r="B53" s="56" t="s">
        <v>54</v>
      </c>
      <c r="C53" s="57"/>
      <c r="D53" s="57"/>
      <c r="E53" s="57"/>
      <c r="F53" s="57"/>
      <c r="G53" s="57"/>
      <c r="H53" s="57"/>
      <c r="I53" s="57"/>
      <c r="J53" s="57"/>
      <c r="K53" s="4"/>
      <c r="L53" s="4"/>
      <c r="M53" s="4"/>
      <c r="N53" s="4"/>
      <c r="O53" s="58"/>
      <c r="P53" s="4"/>
      <c r="Q53" s="4"/>
    </row>
    <row r="54" spans="1:17" ht="22.5" customHeight="1" x14ac:dyDescent="0.2">
      <c r="A54" s="4"/>
      <c r="B54" s="57"/>
      <c r="C54" s="59"/>
      <c r="D54" s="60"/>
      <c r="E54" s="60"/>
      <c r="F54" s="4"/>
      <c r="G54" s="61"/>
      <c r="H54" s="59"/>
      <c r="I54" s="60"/>
      <c r="J54" s="60"/>
      <c r="K54" s="4"/>
      <c r="L54" s="4"/>
      <c r="M54" s="4"/>
      <c r="N54" s="4"/>
      <c r="O54" s="58"/>
      <c r="P54" s="4"/>
      <c r="Q54" s="4"/>
    </row>
    <row r="55" spans="1:17" s="4" customFormat="1" ht="29.25" customHeight="1" x14ac:dyDescent="0.2">
      <c r="B55" s="57"/>
      <c r="C55" s="59"/>
      <c r="D55" s="62"/>
      <c r="E55" s="62"/>
      <c r="F55" s="62"/>
      <c r="G55" s="62"/>
      <c r="H55" s="59"/>
      <c r="I55" s="60"/>
      <c r="J55" s="60"/>
      <c r="L55" s="63"/>
      <c r="M55" s="63"/>
      <c r="N55" s="63"/>
      <c r="O55" s="63"/>
    </row>
    <row r="56" spans="1:17" s="4" customFormat="1" ht="14.1" customHeight="1" x14ac:dyDescent="0.2">
      <c r="B56" s="64"/>
      <c r="D56" s="63"/>
      <c r="E56" s="63"/>
      <c r="F56" s="63"/>
      <c r="G56" s="63"/>
      <c r="I56" s="65"/>
      <c r="K56" s="6"/>
      <c r="L56" s="66"/>
      <c r="M56" s="66"/>
      <c r="N56" s="66"/>
      <c r="O56" s="66"/>
    </row>
    <row r="57" spans="1:17" s="4" customFormat="1" ht="14.1" customHeight="1" x14ac:dyDescent="0.2">
      <c r="B57" s="67"/>
      <c r="D57" s="68"/>
      <c r="E57" s="68"/>
      <c r="F57" s="68"/>
      <c r="G57" s="68"/>
      <c r="I57" s="65"/>
      <c r="L57" s="70"/>
      <c r="M57" s="70"/>
      <c r="N57" s="70"/>
      <c r="O57" s="70"/>
    </row>
    <row r="58" spans="1:17" s="4" customFormat="1" x14ac:dyDescent="0.2">
      <c r="A58" s="6"/>
      <c r="B58" s="6"/>
      <c r="C58" s="6"/>
      <c r="D58" s="6"/>
      <c r="E58" s="6"/>
      <c r="F58" s="6"/>
      <c r="G58" s="31"/>
      <c r="H58" s="31"/>
      <c r="I58" s="6"/>
    </row>
    <row r="59" spans="1:17" s="4" customFormat="1" x14ac:dyDescent="0.2">
      <c r="A59" s="6"/>
      <c r="B59" s="6"/>
      <c r="C59" s="6"/>
      <c r="D59" s="6"/>
      <c r="E59" s="6"/>
      <c r="F59" s="6"/>
      <c r="G59" s="31"/>
      <c r="H59" s="31"/>
      <c r="I59" s="6"/>
    </row>
    <row r="60" spans="1:17" s="4" customFormat="1" x14ac:dyDescent="0.2">
      <c r="A60" s="6"/>
      <c r="B60" s="6"/>
      <c r="C60" s="6"/>
      <c r="D60" s="6"/>
      <c r="E60" s="6"/>
      <c r="F60" s="6"/>
      <c r="G60" s="31"/>
      <c r="H60" s="31"/>
      <c r="I60" s="6"/>
    </row>
    <row r="61" spans="1:17" s="4" customFormat="1" x14ac:dyDescent="0.2">
      <c r="A61" s="6"/>
      <c r="B61" s="6"/>
      <c r="C61" s="6"/>
      <c r="D61" s="6"/>
      <c r="E61" s="6"/>
      <c r="F61" s="6"/>
      <c r="G61" s="31"/>
      <c r="H61" s="31"/>
      <c r="I61" s="6"/>
    </row>
    <row r="68" spans="16:16" s="5" customFormat="1" x14ac:dyDescent="0.2">
      <c r="P68" s="69"/>
    </row>
  </sheetData>
  <mergeCells count="60">
    <mergeCell ref="D57:E57"/>
    <mergeCell ref="F57:G57"/>
    <mergeCell ref="L57:O57"/>
    <mergeCell ref="C48:F48"/>
    <mergeCell ref="J48:N48"/>
    <mergeCell ref="L55:O55"/>
    <mergeCell ref="D56:E56"/>
    <mergeCell ref="F56:G56"/>
    <mergeCell ref="L56:O56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2017-07-08T19:18:50Z</cp:lastPrinted>
  <dcterms:created xsi:type="dcterms:W3CDTF">2017-07-08T19:18:08Z</dcterms:created>
  <dcterms:modified xsi:type="dcterms:W3CDTF">2017-07-08T19:19:44Z</dcterms:modified>
</cp:coreProperties>
</file>